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Y:\MD7551\10_Oeffentlich\Allg Schriftv\Küsgen\Tools\"/>
    </mc:Choice>
  </mc:AlternateContent>
  <xr:revisionPtr revIDLastSave="0" documentId="13_ncr:1_{8E57777D-347A-4F47-B5D1-BC6AD39171E4}" xr6:coauthVersionLast="47" xr6:coauthVersionMax="47" xr10:uidLastSave="{00000000-0000-0000-0000-000000000000}"/>
  <bookViews>
    <workbookView xWindow="-120" yWindow="-120" windowWidth="25440" windowHeight="15375" firstSheet="7" activeTab="12" xr2:uid="{00000000-000D-0000-FFFF-FFFF00000000}"/>
  </bookViews>
  <sheets>
    <sheet name="User Manual" sheetId="13" r:id="rId1"/>
    <sheet name="Defining Enough Protocol" sheetId="1" r:id="rId2"/>
    <sheet name="Rent" sheetId="2" r:id="rId3"/>
    <sheet name="Car" sheetId="3" r:id="rId4"/>
    <sheet name="Debt" sheetId="4" r:id="rId5"/>
    <sheet name="Insurances" sheetId="5" r:id="rId6"/>
    <sheet name="Groceries" sheetId="6" r:id="rId7"/>
    <sheet name="DayCare" sheetId="12" r:id="rId8"/>
    <sheet name="Entertainment" sheetId="7" r:id="rId9"/>
    <sheet name="Investments" sheetId="8" r:id="rId10"/>
    <sheet name="MonthlySubs" sheetId="9" r:id="rId11"/>
    <sheet name="Pleasure" sheetId="10" r:id="rId12"/>
    <sheet name="Gym Membership" sheetId="11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2" i="1" l="1"/>
  <c r="J20" i="9"/>
  <c r="C20" i="2"/>
  <c r="D7" i="1" s="1"/>
  <c r="D13" i="1"/>
  <c r="C20" i="12"/>
  <c r="F11" i="1"/>
  <c r="C6" i="11"/>
  <c r="C5" i="11"/>
  <c r="C17" i="11" s="1"/>
  <c r="C20" i="10"/>
  <c r="F10" i="1" s="1"/>
  <c r="F9" i="1"/>
  <c r="C17" i="9"/>
  <c r="F8" i="1"/>
  <c r="C20" i="8"/>
  <c r="F7" i="1"/>
  <c r="C7" i="7"/>
  <c r="C20" i="7"/>
  <c r="C20" i="6"/>
  <c r="G20" i="5"/>
  <c r="F20" i="5"/>
  <c r="G11" i="5"/>
  <c r="D11" i="1" s="1"/>
  <c r="F11" i="5"/>
  <c r="C20" i="5"/>
  <c r="D10" i="1" s="1"/>
  <c r="C20" i="4"/>
  <c r="D9" i="1" s="1"/>
  <c r="C20" i="3"/>
  <c r="D8" i="1" s="1"/>
  <c r="F15" i="1" l="1"/>
  <c r="D15" i="1"/>
  <c r="F19" i="1" l="1"/>
  <c r="F20" i="1" s="1"/>
  <c r="F21" i="1" s="1"/>
  <c r="F25" i="1" l="1"/>
</calcChain>
</file>

<file path=xl/sharedStrings.xml><?xml version="1.0" encoding="utf-8"?>
<sst xmlns="http://schemas.openxmlformats.org/spreadsheetml/2006/main" count="175" uniqueCount="83">
  <si>
    <t>Defining Enough Protocol</t>
  </si>
  <si>
    <t>Groceries</t>
  </si>
  <si>
    <t>Comfort upgrades</t>
  </si>
  <si>
    <t>Summary</t>
  </si>
  <si>
    <t>Annual Enough</t>
  </si>
  <si>
    <t>Catergory</t>
  </si>
  <si>
    <t>Amount</t>
  </si>
  <si>
    <t>Needs</t>
  </si>
  <si>
    <t>Wants</t>
  </si>
  <si>
    <t>Rent</t>
  </si>
  <si>
    <t>Car</t>
  </si>
  <si>
    <t>Debt</t>
  </si>
  <si>
    <t>Insurances</t>
  </si>
  <si>
    <t>Insurances Backup</t>
  </si>
  <si>
    <t>Gorceries</t>
  </si>
  <si>
    <t>Entertainment</t>
  </si>
  <si>
    <t>Investments</t>
  </si>
  <si>
    <t>MonthlySubs</t>
  </si>
  <si>
    <t>Pleasure</t>
  </si>
  <si>
    <t>Sports</t>
  </si>
  <si>
    <t>Monthy Cost</t>
  </si>
  <si>
    <t>Freedom Number</t>
  </si>
  <si>
    <t>Monthly</t>
  </si>
  <si>
    <t>Name</t>
  </si>
  <si>
    <t>Electricity and Heat</t>
  </si>
  <si>
    <t>Interest</t>
  </si>
  <si>
    <t>Certification loan</t>
  </si>
  <si>
    <t>Yearly</t>
  </si>
  <si>
    <t>Insurance Back Up</t>
  </si>
  <si>
    <t>Food</t>
  </si>
  <si>
    <t>Catlitter</t>
  </si>
  <si>
    <t>Catfood</t>
  </si>
  <si>
    <t>Sim</t>
  </si>
  <si>
    <t>Iphone</t>
  </si>
  <si>
    <t>ChatGPT</t>
  </si>
  <si>
    <t>Icloud</t>
  </si>
  <si>
    <t>Toilettpaper</t>
  </si>
  <si>
    <t>Pamper</t>
  </si>
  <si>
    <t>DayCare</t>
  </si>
  <si>
    <t>Salary</t>
  </si>
  <si>
    <t>Surplus</t>
  </si>
  <si>
    <t>How to use the protocol</t>
  </si>
  <si>
    <t>1.</t>
  </si>
  <si>
    <t>Debt payments</t>
  </si>
  <si>
    <t>etc.</t>
  </si>
  <si>
    <t>Daycare</t>
  </si>
  <si>
    <t>Track your expanses for a month so you get a clearer Picture</t>
  </si>
  <si>
    <t>E-A-R (Enudure - Adapt -Rise)</t>
  </si>
  <si>
    <t>Enter your loan, fueling and maintaining costs</t>
  </si>
  <si>
    <t>Enter your rent and your monthly facillity costs</t>
  </si>
  <si>
    <t xml:space="preserve">Enter all your current loans </t>
  </si>
  <si>
    <t>Enter all your current insurances</t>
  </si>
  <si>
    <t>This might be different for you but if you have it enter</t>
  </si>
  <si>
    <t>List all other reaccuring expanses</t>
  </si>
  <si>
    <t>2.</t>
  </si>
  <si>
    <t>Fill in your Wants</t>
  </si>
  <si>
    <t>Fill in your Needs</t>
  </si>
  <si>
    <t>The spreadsheet will automaticly total them in the "Needs summary"</t>
  </si>
  <si>
    <t>3.</t>
  </si>
  <si>
    <t>Fill in your Comfort Upgrades</t>
  </si>
  <si>
    <t>The spreadsheet will automaticly total them in the "Wants summary"</t>
  </si>
  <si>
    <t>Enter all what is for your entertainment, Netflix….</t>
  </si>
  <si>
    <t>Always remember pay yourself first, but for me it's still wants</t>
  </si>
  <si>
    <t>Enter all reaccuring expenses here</t>
  </si>
  <si>
    <t>got a gym membership? Enter here</t>
  </si>
  <si>
    <t>Enter anything you use for pleasure</t>
  </si>
  <si>
    <t>4.</t>
  </si>
  <si>
    <t>Check the monthly cost</t>
  </si>
  <si>
    <t>Needs+Wants</t>
  </si>
  <si>
    <t>Your needs and wants are added into Monthly Enough</t>
  </si>
  <si>
    <t>Sit and think based on your monthly costs, 
what sum would it take to live a comfortable life?</t>
  </si>
  <si>
    <t>5.</t>
  </si>
  <si>
    <t>The sheet multiplies (Monthly Enough + Comfort Uprades)*12</t>
  </si>
  <si>
    <t>6.</t>
  </si>
  <si>
    <t>Your Number</t>
  </si>
  <si>
    <t>Annual enough * 25</t>
  </si>
  <si>
    <t>This is your wealth target that can sustain your lifestyle identity</t>
  </si>
  <si>
    <t>7.</t>
  </si>
  <si>
    <t>Bonus</t>
  </si>
  <si>
    <t>Enter your current salary here</t>
  </si>
  <si>
    <t>The sheet automatically shows your your "play" money</t>
  </si>
  <si>
    <t>Remember this is not a rigid spreadsheet, work with it, adapt to your circumstances and rise to your enough</t>
  </si>
  <si>
    <t>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</si>
</sst>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6"/>
      <name val="Calibri"/>
      <family val="2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0EE9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0" borderId="1" xfId="0" applyBorder="1" applyAlignment="1"/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" xfId="0" applyFill="1" applyBorder="1"/>
    <xf numFmtId="0" fontId="0" fillId="0" borderId="1" xfId="0" applyBorder="1" applyAlignment="1">
      <alignment horizontal="left" wrapText="1"/>
    </xf>
    <xf numFmtId="0" fontId="0" fillId="0" borderId="1" xfId="0" applyBorder="1" applyProtection="1">
      <protection locked="0"/>
    </xf>
    <xf numFmtId="164" fontId="0" fillId="0" borderId="1" xfId="0" applyNumberFormat="1" applyBorder="1" applyAlignment="1" applyProtection="1">
      <alignment horizontal="right"/>
      <protection locked="0"/>
    </xf>
    <xf numFmtId="164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0EE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79337-6921-48F0-80C8-29ECC0CC4DE4}">
  <dimension ref="B4:E31"/>
  <sheetViews>
    <sheetView view="pageLayout" zoomScaleNormal="100" workbookViewId="0">
      <selection activeCell="E1" sqref="E1"/>
    </sheetView>
  </sheetViews>
  <sheetFormatPr baseColWidth="10" defaultRowHeight="15" x14ac:dyDescent="0.25"/>
  <cols>
    <col min="2" max="2" width="2.5703125" bestFit="1" customWidth="1"/>
    <col min="3" max="3" width="29" bestFit="1" customWidth="1"/>
    <col min="4" max="4" width="14.42578125" bestFit="1" customWidth="1"/>
    <col min="5" max="5" width="56.42578125" bestFit="1" customWidth="1"/>
  </cols>
  <sheetData>
    <row r="4" spans="2:5" ht="21" x14ac:dyDescent="0.35">
      <c r="B4" s="16" t="s">
        <v>0</v>
      </c>
      <c r="C4" s="16"/>
      <c r="D4" s="16"/>
      <c r="E4" s="16"/>
    </row>
    <row r="5" spans="2:5" x14ac:dyDescent="0.25">
      <c r="B5" s="17" t="s">
        <v>41</v>
      </c>
      <c r="C5" s="17"/>
      <c r="D5" s="17"/>
      <c r="E5" s="17"/>
    </row>
    <row r="6" spans="2:5" x14ac:dyDescent="0.25">
      <c r="B6" s="17" t="s">
        <v>47</v>
      </c>
      <c r="C6" s="17"/>
      <c r="D6" s="17"/>
      <c r="E6" s="17"/>
    </row>
    <row r="7" spans="2:5" x14ac:dyDescent="0.25">
      <c r="B7" s="13" t="s">
        <v>42</v>
      </c>
      <c r="C7" s="8" t="s">
        <v>56</v>
      </c>
      <c r="D7" s="2" t="s">
        <v>9</v>
      </c>
      <c r="E7" s="2" t="s">
        <v>49</v>
      </c>
    </row>
    <row r="8" spans="2:5" x14ac:dyDescent="0.25">
      <c r="B8" s="15"/>
      <c r="C8" s="8"/>
      <c r="D8" s="2" t="s">
        <v>10</v>
      </c>
      <c r="E8" s="2" t="s">
        <v>48</v>
      </c>
    </row>
    <row r="9" spans="2:5" x14ac:dyDescent="0.25">
      <c r="B9" s="15"/>
      <c r="C9" s="8"/>
      <c r="D9" s="2" t="s">
        <v>43</v>
      </c>
      <c r="E9" s="2" t="s">
        <v>50</v>
      </c>
    </row>
    <row r="10" spans="2:5" x14ac:dyDescent="0.25">
      <c r="B10" s="15"/>
      <c r="C10" s="8"/>
      <c r="D10" s="2" t="s">
        <v>12</v>
      </c>
      <c r="E10" s="2" t="s">
        <v>51</v>
      </c>
    </row>
    <row r="11" spans="2:5" x14ac:dyDescent="0.25">
      <c r="B11" s="15"/>
      <c r="C11" s="8"/>
      <c r="D11" s="2" t="s">
        <v>1</v>
      </c>
      <c r="E11" s="2" t="s">
        <v>46</v>
      </c>
    </row>
    <row r="12" spans="2:5" x14ac:dyDescent="0.25">
      <c r="B12" s="15"/>
      <c r="C12" s="8"/>
      <c r="D12" s="2" t="s">
        <v>45</v>
      </c>
      <c r="E12" s="2" t="s">
        <v>52</v>
      </c>
    </row>
    <row r="13" spans="2:5" x14ac:dyDescent="0.25">
      <c r="B13" s="14"/>
      <c r="C13" s="8"/>
      <c r="D13" s="2" t="s">
        <v>44</v>
      </c>
      <c r="E13" s="2" t="s">
        <v>53</v>
      </c>
    </row>
    <row r="14" spans="2:5" x14ac:dyDescent="0.25">
      <c r="B14" s="11" t="s">
        <v>57</v>
      </c>
      <c r="C14" s="11"/>
      <c r="D14" s="11"/>
      <c r="E14" s="11"/>
    </row>
    <row r="15" spans="2:5" x14ac:dyDescent="0.25">
      <c r="B15" s="13" t="s">
        <v>54</v>
      </c>
      <c r="C15" s="8" t="s">
        <v>55</v>
      </c>
      <c r="D15" s="2" t="s">
        <v>15</v>
      </c>
      <c r="E15" s="2" t="s">
        <v>61</v>
      </c>
    </row>
    <row r="16" spans="2:5" x14ac:dyDescent="0.25">
      <c r="B16" s="15"/>
      <c r="C16" s="8"/>
      <c r="D16" s="2" t="s">
        <v>16</v>
      </c>
      <c r="E16" s="2" t="s">
        <v>62</v>
      </c>
    </row>
    <row r="17" spans="2:5" x14ac:dyDescent="0.25">
      <c r="B17" s="15"/>
      <c r="C17" s="8"/>
      <c r="D17" s="2" t="s">
        <v>17</v>
      </c>
      <c r="E17" s="2" t="s">
        <v>63</v>
      </c>
    </row>
    <row r="18" spans="2:5" x14ac:dyDescent="0.25">
      <c r="B18" s="15"/>
      <c r="C18" s="8"/>
      <c r="D18" s="2" t="s">
        <v>19</v>
      </c>
      <c r="E18" s="2" t="s">
        <v>64</v>
      </c>
    </row>
    <row r="19" spans="2:5" x14ac:dyDescent="0.25">
      <c r="B19" s="14"/>
      <c r="C19" s="8"/>
      <c r="D19" s="2" t="s">
        <v>18</v>
      </c>
      <c r="E19" s="2" t="s">
        <v>65</v>
      </c>
    </row>
    <row r="20" spans="2:5" x14ac:dyDescent="0.25">
      <c r="B20" s="11" t="s">
        <v>60</v>
      </c>
      <c r="C20" s="11"/>
      <c r="D20" s="11"/>
      <c r="E20" s="11"/>
    </row>
    <row r="21" spans="2:5" x14ac:dyDescent="0.25">
      <c r="B21" s="4" t="s">
        <v>58</v>
      </c>
      <c r="C21" s="4" t="s">
        <v>67</v>
      </c>
      <c r="D21" s="4" t="s">
        <v>68</v>
      </c>
      <c r="E21" s="4" t="s">
        <v>69</v>
      </c>
    </row>
    <row r="22" spans="2:5" ht="30" customHeight="1" x14ac:dyDescent="0.25">
      <c r="B22" s="5" t="s">
        <v>66</v>
      </c>
      <c r="C22" s="6" t="s">
        <v>59</v>
      </c>
      <c r="D22" s="23" t="s">
        <v>70</v>
      </c>
      <c r="E22" s="12"/>
    </row>
    <row r="23" spans="2:5" x14ac:dyDescent="0.25">
      <c r="B23" t="s">
        <v>71</v>
      </c>
      <c r="C23" s="12" t="s">
        <v>4</v>
      </c>
      <c r="D23" s="12"/>
      <c r="E23" s="2" t="s">
        <v>72</v>
      </c>
    </row>
    <row r="24" spans="2:5" x14ac:dyDescent="0.25">
      <c r="B24" s="13" t="s">
        <v>73</v>
      </c>
      <c r="C24" s="13" t="s">
        <v>21</v>
      </c>
      <c r="D24" s="7" t="s">
        <v>74</v>
      </c>
      <c r="E24" s="7" t="s">
        <v>75</v>
      </c>
    </row>
    <row r="25" spans="2:5" x14ac:dyDescent="0.25">
      <c r="B25" s="14"/>
      <c r="C25" s="14"/>
      <c r="D25" s="12" t="s">
        <v>76</v>
      </c>
      <c r="E25" s="12"/>
    </row>
    <row r="26" spans="2:5" x14ac:dyDescent="0.25">
      <c r="B26" s="8" t="s">
        <v>77</v>
      </c>
      <c r="C26" s="8" t="s">
        <v>78</v>
      </c>
      <c r="D26" s="2" t="s">
        <v>39</v>
      </c>
      <c r="E26" s="2" t="s">
        <v>79</v>
      </c>
    </row>
    <row r="27" spans="2:5" x14ac:dyDescent="0.25">
      <c r="B27" s="8"/>
      <c r="C27" s="8"/>
      <c r="D27" s="2" t="s">
        <v>40</v>
      </c>
      <c r="E27" s="2" t="s">
        <v>80</v>
      </c>
    </row>
    <row r="28" spans="2:5" x14ac:dyDescent="0.25">
      <c r="B28" s="9"/>
      <c r="C28" s="9"/>
      <c r="D28" s="9"/>
      <c r="E28" s="9"/>
    </row>
    <row r="29" spans="2:5" x14ac:dyDescent="0.25">
      <c r="B29" s="9"/>
      <c r="C29" s="9"/>
      <c r="D29" s="9"/>
      <c r="E29" s="9"/>
    </row>
    <row r="30" spans="2:5" x14ac:dyDescent="0.25">
      <c r="B30" s="10" t="s">
        <v>81</v>
      </c>
      <c r="C30" s="10"/>
      <c r="D30" s="10"/>
      <c r="E30" s="10"/>
    </row>
    <row r="31" spans="2:5" x14ac:dyDescent="0.25">
      <c r="B31" s="10"/>
      <c r="C31" s="10"/>
      <c r="D31" s="10"/>
      <c r="E31" s="10"/>
    </row>
  </sheetData>
  <sheetProtection algorithmName="SHA-512" hashValue="WpqibPPLzFKy7cTkhDHzCHC8MXaIuQOjW92B/L8GoM1+x1gY5WwhNrc3waKtF0cFRC9L2QK774pPV0MtVEx3rQ==" saltValue="KK7ozC23iX9zQmJ0HuIZgQ==" spinCount="100000" sheet="1"/>
  <mergeCells count="18">
    <mergeCell ref="C15:C19"/>
    <mergeCell ref="B15:B19"/>
    <mergeCell ref="B7:B13"/>
    <mergeCell ref="B4:E4"/>
    <mergeCell ref="B5:E5"/>
    <mergeCell ref="C7:C13"/>
    <mergeCell ref="B6:E6"/>
    <mergeCell ref="B14:E14"/>
    <mergeCell ref="C26:C27"/>
    <mergeCell ref="B26:B27"/>
    <mergeCell ref="B28:E29"/>
    <mergeCell ref="B30:E31"/>
    <mergeCell ref="B20:E20"/>
    <mergeCell ref="D22:E22"/>
    <mergeCell ref="C23:D23"/>
    <mergeCell ref="D25:E25"/>
    <mergeCell ref="C24:C25"/>
    <mergeCell ref="B24:B25"/>
  </mergeCells>
  <pageMargins left="0.7" right="0.7" top="0.78740157499999996" bottom="0.78740157499999996" header="0.3" footer="0.3"/>
  <pageSetup paperSize="9" orientation="landscape" r:id="rId1"/>
  <headerFooter>
    <oddHeader>&amp;L&amp;A&amp;C&amp;G</oddHeader>
    <oddFooter xml:space="preserve">&amp;Calexsmindfuel.com
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DCB24-3E36-4739-906A-1CBAF810E9BF}">
  <dimension ref="A1:H20"/>
  <sheetViews>
    <sheetView view="pageLayout" zoomScaleNormal="100" workbookViewId="0">
      <selection activeCell="A5" sqref="A5:C19"/>
    </sheetView>
  </sheetViews>
  <sheetFormatPr baseColWidth="10" defaultRowHeight="15" x14ac:dyDescent="0.25"/>
  <sheetData>
    <row r="1" spans="1:8" x14ac:dyDescent="0.25">
      <c r="A1" t="s">
        <v>22</v>
      </c>
      <c r="C1" s="1"/>
      <c r="G1" s="1"/>
    </row>
    <row r="2" spans="1:8" x14ac:dyDescent="0.25">
      <c r="C2" s="1"/>
      <c r="G2" s="1"/>
    </row>
    <row r="3" spans="1:8" x14ac:dyDescent="0.25">
      <c r="A3" t="s">
        <v>23</v>
      </c>
      <c r="C3" s="1" t="s">
        <v>6</v>
      </c>
      <c r="G3" s="1"/>
    </row>
    <row r="4" spans="1:8" x14ac:dyDescent="0.25">
      <c r="C4" s="1"/>
      <c r="G4" s="1"/>
    </row>
    <row r="5" spans="1:8" x14ac:dyDescent="0.25">
      <c r="A5" s="27" t="s">
        <v>82</v>
      </c>
      <c r="B5" s="27"/>
      <c r="C5" s="28">
        <v>200</v>
      </c>
      <c r="G5" s="1"/>
      <c r="H5" s="1"/>
    </row>
    <row r="6" spans="1:8" x14ac:dyDescent="0.25">
      <c r="A6" s="27" t="s">
        <v>82</v>
      </c>
      <c r="B6" s="27"/>
      <c r="C6" s="28">
        <v>25</v>
      </c>
      <c r="G6" s="1"/>
      <c r="H6" s="1"/>
    </row>
    <row r="7" spans="1:8" x14ac:dyDescent="0.25">
      <c r="A7" s="27" t="s">
        <v>82</v>
      </c>
      <c r="B7" s="27"/>
      <c r="C7" s="28">
        <v>25</v>
      </c>
      <c r="G7" s="1"/>
      <c r="H7" s="1"/>
    </row>
    <row r="8" spans="1:8" x14ac:dyDescent="0.25">
      <c r="A8" s="27" t="s">
        <v>82</v>
      </c>
      <c r="B8" s="27"/>
      <c r="C8" s="28">
        <v>50</v>
      </c>
      <c r="G8" s="1"/>
    </row>
    <row r="9" spans="1:8" x14ac:dyDescent="0.25">
      <c r="A9" s="27" t="s">
        <v>82</v>
      </c>
      <c r="B9" s="27"/>
      <c r="C9" s="28">
        <v>50</v>
      </c>
      <c r="G9" s="1"/>
    </row>
    <row r="10" spans="1:8" x14ac:dyDescent="0.25">
      <c r="A10" s="27"/>
      <c r="B10" s="27"/>
      <c r="C10" s="28"/>
      <c r="G10" s="1"/>
    </row>
    <row r="11" spans="1:8" x14ac:dyDescent="0.25">
      <c r="A11" s="27"/>
      <c r="B11" s="27"/>
      <c r="C11" s="28"/>
      <c r="G11" s="1"/>
      <c r="H11" s="1"/>
    </row>
    <row r="12" spans="1:8" x14ac:dyDescent="0.25">
      <c r="A12" s="27"/>
      <c r="B12" s="27"/>
      <c r="C12" s="28"/>
      <c r="G12" s="1"/>
    </row>
    <row r="13" spans="1:8" x14ac:dyDescent="0.25">
      <c r="A13" s="27"/>
      <c r="B13" s="27"/>
      <c r="C13" s="28"/>
      <c r="G13" s="1"/>
    </row>
    <row r="14" spans="1:8" x14ac:dyDescent="0.25">
      <c r="A14" s="27"/>
      <c r="B14" s="27"/>
      <c r="C14" s="28"/>
      <c r="G14" s="1"/>
    </row>
    <row r="15" spans="1:8" x14ac:dyDescent="0.25">
      <c r="A15" s="27"/>
      <c r="B15" s="27"/>
      <c r="C15" s="28"/>
      <c r="G15" s="1"/>
    </row>
    <row r="16" spans="1:8" x14ac:dyDescent="0.25">
      <c r="A16" s="27"/>
      <c r="B16" s="27"/>
      <c r="C16" s="28"/>
      <c r="G16" s="1"/>
    </row>
    <row r="17" spans="1:8" x14ac:dyDescent="0.25">
      <c r="A17" s="27"/>
      <c r="B17" s="27"/>
      <c r="C17" s="28"/>
      <c r="G17" s="1"/>
    </row>
    <row r="18" spans="1:8" x14ac:dyDescent="0.25">
      <c r="A18" s="27"/>
      <c r="B18" s="27"/>
      <c r="C18" s="28"/>
      <c r="G18" s="1"/>
    </row>
    <row r="19" spans="1:8" x14ac:dyDescent="0.25">
      <c r="A19" s="27"/>
      <c r="B19" s="27"/>
      <c r="C19" s="28"/>
      <c r="G19" s="1"/>
    </row>
    <row r="20" spans="1:8" x14ac:dyDescent="0.25">
      <c r="A20" t="s">
        <v>3</v>
      </c>
      <c r="C20" s="1">
        <f>SUM(C5:C19)</f>
        <v>350</v>
      </c>
      <c r="G20" s="1"/>
      <c r="H20" s="1"/>
    </row>
  </sheetData>
  <sheetProtection algorithmName="SHA-512" hashValue="oTRCQToniA6Yik6e+1mf0I8+zElh+ZFOtIs0awF8BzTjGNvUpUJSOg+lWlD3BjKqBah00wqcXAH8giYPVCpYow==" saltValue="FhybFDNWl4wcmzDkPdlH7g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B6AB9D-8C23-4265-9714-5B3109206FAC}">
  <dimension ref="A1:J20"/>
  <sheetViews>
    <sheetView view="pageLayout" topLeftCell="H1" zoomScaleNormal="100" workbookViewId="0">
      <selection activeCell="H4" sqref="H4:J19"/>
    </sheetView>
  </sheetViews>
  <sheetFormatPr baseColWidth="10" defaultRowHeight="15" x14ac:dyDescent="0.25"/>
  <sheetData>
    <row r="1" spans="1:10" x14ac:dyDescent="0.25">
      <c r="A1" t="s">
        <v>22</v>
      </c>
      <c r="C1" s="1"/>
      <c r="G1" s="1"/>
      <c r="H1" t="s">
        <v>22</v>
      </c>
      <c r="J1" s="1"/>
    </row>
    <row r="2" spans="1:10" x14ac:dyDescent="0.25">
      <c r="C2" s="1"/>
      <c r="G2" s="1"/>
      <c r="J2" s="1"/>
    </row>
    <row r="3" spans="1:10" x14ac:dyDescent="0.25">
      <c r="A3" t="s">
        <v>23</v>
      </c>
      <c r="C3" s="1" t="s">
        <v>6</v>
      </c>
      <c r="G3" s="1"/>
      <c r="H3" t="s">
        <v>23</v>
      </c>
      <c r="J3" s="1" t="s">
        <v>6</v>
      </c>
    </row>
    <row r="4" spans="1:10" x14ac:dyDescent="0.25">
      <c r="C4" s="1"/>
      <c r="G4" s="1"/>
      <c r="H4" s="27"/>
      <c r="I4" s="27"/>
      <c r="J4" s="28"/>
    </row>
    <row r="5" spans="1:10" x14ac:dyDescent="0.25">
      <c r="A5" t="s">
        <v>30</v>
      </c>
      <c r="C5" s="1">
        <v>9.49</v>
      </c>
      <c r="G5" s="1"/>
      <c r="H5" s="27"/>
      <c r="I5" s="27"/>
      <c r="J5" s="28"/>
    </row>
    <row r="6" spans="1:10" x14ac:dyDescent="0.25">
      <c r="A6" t="s">
        <v>31</v>
      </c>
      <c r="C6" s="1">
        <v>13.1</v>
      </c>
      <c r="G6" s="1"/>
      <c r="H6" s="27" t="s">
        <v>82</v>
      </c>
      <c r="I6" s="27"/>
      <c r="J6" s="28">
        <v>9.49</v>
      </c>
    </row>
    <row r="7" spans="1:10" x14ac:dyDescent="0.25">
      <c r="A7" t="s">
        <v>32</v>
      </c>
      <c r="C7" s="1">
        <v>7.99</v>
      </c>
      <c r="G7" s="1"/>
      <c r="H7" s="27" t="s">
        <v>82</v>
      </c>
      <c r="I7" s="27"/>
      <c r="J7" s="28">
        <v>13.1</v>
      </c>
    </row>
    <row r="8" spans="1:10" x14ac:dyDescent="0.25">
      <c r="A8" t="s">
        <v>33</v>
      </c>
      <c r="C8" s="1">
        <v>22</v>
      </c>
      <c r="G8" s="1"/>
      <c r="H8" s="27" t="s">
        <v>82</v>
      </c>
      <c r="I8" s="27"/>
      <c r="J8" s="28">
        <v>7.99</v>
      </c>
    </row>
    <row r="9" spans="1:10" x14ac:dyDescent="0.25">
      <c r="A9" t="s">
        <v>34</v>
      </c>
      <c r="C9" s="1">
        <v>22.99</v>
      </c>
      <c r="G9" s="1"/>
      <c r="H9" s="27" t="s">
        <v>82</v>
      </c>
      <c r="I9" s="27"/>
      <c r="J9" s="28">
        <v>22</v>
      </c>
    </row>
    <row r="10" spans="1:10" x14ac:dyDescent="0.25">
      <c r="A10" t="s">
        <v>35</v>
      </c>
      <c r="C10" s="1">
        <v>0.99</v>
      </c>
      <c r="G10" s="1"/>
      <c r="H10" s="27" t="s">
        <v>82</v>
      </c>
      <c r="I10" s="27"/>
      <c r="J10" s="28">
        <v>22.99</v>
      </c>
    </row>
    <row r="11" spans="1:10" x14ac:dyDescent="0.25">
      <c r="A11" t="s">
        <v>36</v>
      </c>
      <c r="C11" s="1">
        <v>24.65</v>
      </c>
      <c r="G11" s="1"/>
      <c r="H11" s="27" t="s">
        <v>82</v>
      </c>
      <c r="I11" s="27"/>
      <c r="J11" s="28">
        <v>0.99</v>
      </c>
    </row>
    <row r="12" spans="1:10" x14ac:dyDescent="0.25">
      <c r="A12" t="s">
        <v>37</v>
      </c>
      <c r="C12" s="1">
        <v>35.659999999999997</v>
      </c>
      <c r="G12" s="1"/>
      <c r="H12" s="27" t="s">
        <v>82</v>
      </c>
      <c r="I12" s="27"/>
      <c r="J12" s="28">
        <v>24.65</v>
      </c>
    </row>
    <row r="13" spans="1:10" x14ac:dyDescent="0.25">
      <c r="C13" s="1"/>
      <c r="G13" s="1"/>
      <c r="H13" s="27" t="s">
        <v>82</v>
      </c>
      <c r="I13" s="27"/>
      <c r="J13" s="28">
        <v>35.659999999999997</v>
      </c>
    </row>
    <row r="14" spans="1:10" x14ac:dyDescent="0.25">
      <c r="C14" s="1"/>
      <c r="G14" s="1"/>
      <c r="H14" s="27"/>
      <c r="I14" s="27"/>
      <c r="J14" s="28"/>
    </row>
    <row r="15" spans="1:10" x14ac:dyDescent="0.25">
      <c r="C15" s="1"/>
      <c r="G15" s="1"/>
      <c r="H15" s="27"/>
      <c r="I15" s="27"/>
      <c r="J15" s="27"/>
    </row>
    <row r="16" spans="1:10" x14ac:dyDescent="0.25">
      <c r="C16" s="1"/>
      <c r="G16" s="1"/>
      <c r="H16" s="27"/>
      <c r="I16" s="27"/>
      <c r="J16" s="28"/>
    </row>
    <row r="17" spans="1:10" x14ac:dyDescent="0.25">
      <c r="A17" t="s">
        <v>3</v>
      </c>
      <c r="C17" s="1">
        <f>SUM(C5:C16)</f>
        <v>136.86999999999998</v>
      </c>
      <c r="G17" s="1"/>
      <c r="H17" s="27"/>
      <c r="I17" s="27"/>
      <c r="J17" s="28"/>
    </row>
    <row r="18" spans="1:10" x14ac:dyDescent="0.25">
      <c r="H18" s="27"/>
      <c r="I18" s="27"/>
      <c r="J18" s="28"/>
    </row>
    <row r="19" spans="1:10" x14ac:dyDescent="0.25">
      <c r="H19" s="27"/>
      <c r="I19" s="27"/>
      <c r="J19" s="28"/>
    </row>
    <row r="20" spans="1:10" x14ac:dyDescent="0.25">
      <c r="H20" t="s">
        <v>3</v>
      </c>
      <c r="J20" s="1">
        <f>SUM(J5:J19)</f>
        <v>136.86999999999998</v>
      </c>
    </row>
  </sheetData>
  <sheetProtection algorithmName="SHA-512" hashValue="+Hke19rm2ysM6HigqXNZqP55bxNbyEZumunoNgtE8T4/iJQN5l1Wi6Lr5JcLJ6ENq5R/OygmC0Co8SWZcrlqlA==" saltValue="1OY+Gf5CRlX/l7w9bsv+Aw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1009A-67F8-49F8-8C02-2E113FA5775B}">
  <dimension ref="A1:H20"/>
  <sheetViews>
    <sheetView view="pageLayout" zoomScaleNormal="100" workbookViewId="0">
      <selection activeCell="A4" sqref="A4:C19"/>
    </sheetView>
  </sheetViews>
  <sheetFormatPr baseColWidth="10" defaultRowHeight="15" x14ac:dyDescent="0.25"/>
  <sheetData>
    <row r="1" spans="1:8" x14ac:dyDescent="0.25">
      <c r="A1" t="s">
        <v>22</v>
      </c>
      <c r="C1" s="1"/>
      <c r="G1" s="1"/>
    </row>
    <row r="2" spans="1:8" x14ac:dyDescent="0.25">
      <c r="C2" s="1"/>
      <c r="G2" s="1"/>
    </row>
    <row r="3" spans="1:8" x14ac:dyDescent="0.25">
      <c r="A3" t="s">
        <v>23</v>
      </c>
      <c r="C3" s="1" t="s">
        <v>6</v>
      </c>
      <c r="G3" s="1"/>
    </row>
    <row r="4" spans="1:8" x14ac:dyDescent="0.25">
      <c r="A4" s="27"/>
      <c r="B4" s="27"/>
      <c r="C4" s="28"/>
      <c r="G4" s="1"/>
    </row>
    <row r="5" spans="1:8" x14ac:dyDescent="0.25">
      <c r="A5" s="27" t="s">
        <v>82</v>
      </c>
      <c r="B5" s="27"/>
      <c r="C5" s="28">
        <v>119</v>
      </c>
      <c r="G5" s="1"/>
      <c r="H5" s="1"/>
    </row>
    <row r="6" spans="1:8" x14ac:dyDescent="0.25">
      <c r="A6" s="27"/>
      <c r="B6" s="27"/>
      <c r="C6" s="28"/>
      <c r="G6" s="1"/>
      <c r="H6" s="1"/>
    </row>
    <row r="7" spans="1:8" x14ac:dyDescent="0.25">
      <c r="A7" s="27"/>
      <c r="B7" s="27"/>
      <c r="C7" s="28"/>
      <c r="G7" s="1"/>
    </row>
    <row r="8" spans="1:8" x14ac:dyDescent="0.25">
      <c r="A8" s="27"/>
      <c r="B8" s="27"/>
      <c r="C8" s="28"/>
      <c r="G8" s="1"/>
    </row>
    <row r="9" spans="1:8" x14ac:dyDescent="0.25">
      <c r="A9" s="27"/>
      <c r="B9" s="27"/>
      <c r="C9" s="28"/>
      <c r="G9" s="1"/>
      <c r="H9" s="1"/>
    </row>
    <row r="10" spans="1:8" x14ac:dyDescent="0.25">
      <c r="A10" s="27"/>
      <c r="B10" s="27"/>
      <c r="C10" s="28"/>
      <c r="G10" s="1"/>
    </row>
    <row r="11" spans="1:8" x14ac:dyDescent="0.25">
      <c r="A11" s="27"/>
      <c r="B11" s="27"/>
      <c r="C11" s="28"/>
      <c r="G11" s="1"/>
    </row>
    <row r="12" spans="1:8" x14ac:dyDescent="0.25">
      <c r="A12" s="27"/>
      <c r="B12" s="27"/>
      <c r="C12" s="28"/>
      <c r="G12" s="1"/>
    </row>
    <row r="13" spans="1:8" x14ac:dyDescent="0.25">
      <c r="A13" s="27"/>
      <c r="B13" s="27"/>
      <c r="C13" s="28"/>
      <c r="G13" s="1"/>
    </row>
    <row r="14" spans="1:8" x14ac:dyDescent="0.25">
      <c r="A14" s="27"/>
      <c r="B14" s="27"/>
      <c r="C14" s="28"/>
      <c r="G14" s="1"/>
    </row>
    <row r="15" spans="1:8" x14ac:dyDescent="0.25">
      <c r="A15" s="27"/>
      <c r="B15" s="27"/>
      <c r="C15" s="28"/>
      <c r="G15" s="1"/>
    </row>
    <row r="16" spans="1:8" x14ac:dyDescent="0.25">
      <c r="A16" s="27"/>
      <c r="B16" s="27"/>
      <c r="C16" s="28"/>
      <c r="G16" s="1"/>
    </row>
    <row r="17" spans="1:8" x14ac:dyDescent="0.25">
      <c r="A17" s="27"/>
      <c r="B17" s="27"/>
      <c r="C17" s="27"/>
      <c r="G17" s="1"/>
      <c r="H17" s="1"/>
    </row>
    <row r="18" spans="1:8" x14ac:dyDescent="0.25">
      <c r="A18" s="27"/>
      <c r="B18" s="27"/>
      <c r="C18" s="27"/>
    </row>
    <row r="19" spans="1:8" x14ac:dyDescent="0.25">
      <c r="A19" s="27"/>
      <c r="B19" s="27"/>
      <c r="C19" s="27"/>
    </row>
    <row r="20" spans="1:8" x14ac:dyDescent="0.25">
      <c r="A20" t="s">
        <v>3</v>
      </c>
      <c r="C20" s="1">
        <f>SUM(C5:C16)</f>
        <v>119</v>
      </c>
    </row>
  </sheetData>
  <sheetProtection algorithmName="SHA-512" hashValue="Z3NL3vYhqKeaMLLGAD4tUS/gJgNrbPDLDBRqjBE3VwLs6iQL3KBrgObd8Prn+ypBlftajaEXPKeRrGyWyz+tZw==" saltValue="BoX8k16Pf2stcVCZFl8Xag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48294-A721-4855-9311-E989A38E3B18}">
  <dimension ref="A1:C17"/>
  <sheetViews>
    <sheetView tabSelected="1" view="pageLayout" zoomScaleNormal="100" workbookViewId="0">
      <selection activeCell="A4" sqref="A4:C16"/>
    </sheetView>
  </sheetViews>
  <sheetFormatPr baseColWidth="10" defaultRowHeight="15" x14ac:dyDescent="0.25"/>
  <sheetData>
    <row r="1" spans="1:3" x14ac:dyDescent="0.25">
      <c r="A1" t="s">
        <v>22</v>
      </c>
      <c r="C1" s="1"/>
    </row>
    <row r="2" spans="1:3" x14ac:dyDescent="0.25">
      <c r="C2" s="1"/>
    </row>
    <row r="3" spans="1:3" x14ac:dyDescent="0.25">
      <c r="A3" t="s">
        <v>23</v>
      </c>
      <c r="C3" s="1" t="s">
        <v>6</v>
      </c>
    </row>
    <row r="4" spans="1:3" x14ac:dyDescent="0.25">
      <c r="A4" s="27"/>
      <c r="B4" s="27"/>
      <c r="C4" s="28"/>
    </row>
    <row r="5" spans="1:3" x14ac:dyDescent="0.25">
      <c r="A5" s="27" t="s">
        <v>82</v>
      </c>
      <c r="B5" s="27"/>
      <c r="C5" s="28">
        <f>19.9*4</f>
        <v>79.599999999999994</v>
      </c>
    </row>
    <row r="6" spans="1:3" x14ac:dyDescent="0.25">
      <c r="A6" s="27" t="s">
        <v>82</v>
      </c>
      <c r="B6" s="27"/>
      <c r="C6" s="28">
        <f>16.9*4</f>
        <v>67.599999999999994</v>
      </c>
    </row>
    <row r="7" spans="1:3" x14ac:dyDescent="0.25">
      <c r="A7" s="27"/>
      <c r="B7" s="27"/>
      <c r="C7" s="28"/>
    </row>
    <row r="8" spans="1:3" x14ac:dyDescent="0.25">
      <c r="A8" s="27"/>
      <c r="B8" s="27"/>
      <c r="C8" s="28"/>
    </row>
    <row r="9" spans="1:3" x14ac:dyDescent="0.25">
      <c r="A9" s="27"/>
      <c r="B9" s="27"/>
      <c r="C9" s="28"/>
    </row>
    <row r="10" spans="1:3" x14ac:dyDescent="0.25">
      <c r="A10" s="27"/>
      <c r="B10" s="27"/>
      <c r="C10" s="28"/>
    </row>
    <row r="11" spans="1:3" x14ac:dyDescent="0.25">
      <c r="A11" s="27"/>
      <c r="B11" s="27"/>
      <c r="C11" s="28"/>
    </row>
    <row r="12" spans="1:3" x14ac:dyDescent="0.25">
      <c r="A12" s="27"/>
      <c r="B12" s="27"/>
      <c r="C12" s="28"/>
    </row>
    <row r="13" spans="1:3" x14ac:dyDescent="0.25">
      <c r="A13" s="27"/>
      <c r="B13" s="27"/>
      <c r="C13" s="28"/>
    </row>
    <row r="14" spans="1:3" x14ac:dyDescent="0.25">
      <c r="A14" s="27"/>
      <c r="B14" s="27"/>
      <c r="C14" s="28"/>
    </row>
    <row r="15" spans="1:3" x14ac:dyDescent="0.25">
      <c r="A15" s="27"/>
      <c r="B15" s="27"/>
      <c r="C15" s="28"/>
    </row>
    <row r="16" spans="1:3" x14ac:dyDescent="0.25">
      <c r="A16" s="27"/>
      <c r="B16" s="27"/>
      <c r="C16" s="28"/>
    </row>
    <row r="17" spans="1:3" x14ac:dyDescent="0.25">
      <c r="A17" t="s">
        <v>3</v>
      </c>
      <c r="C17" s="1">
        <f>SUM(C5:C16)</f>
        <v>147.19999999999999</v>
      </c>
    </row>
  </sheetData>
  <sheetProtection algorithmName="SHA-512" hashValue="nyeBJvJXDUvc6vLF2FewljQBKOfUoJ7zIQh930H7dvQOG0hV2KGgbiAQCKrX60mJSfT6ySNZ8fb7CVDfdZ7V7g==" saltValue="mu0HxAWWvqsne74r6j9ojw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4:G25"/>
  <sheetViews>
    <sheetView view="pageLayout" zoomScaleNormal="100" workbookViewId="0">
      <selection activeCell="F24" sqref="F24"/>
    </sheetView>
  </sheetViews>
  <sheetFormatPr baseColWidth="10" defaultColWidth="9.140625" defaultRowHeight="15" x14ac:dyDescent="0.25"/>
  <cols>
    <col min="3" max="3" width="17.28515625" bestFit="1" customWidth="1"/>
    <col min="4" max="4" width="9.5703125" bestFit="1" customWidth="1"/>
    <col min="5" max="5" width="13.85546875" bestFit="1" customWidth="1"/>
    <col min="6" max="6" width="13.140625" bestFit="1" customWidth="1"/>
    <col min="7" max="7" width="10.5703125" bestFit="1" customWidth="1"/>
  </cols>
  <sheetData>
    <row r="4" spans="3:6" ht="21" x14ac:dyDescent="0.35">
      <c r="C4" s="21" t="s">
        <v>0</v>
      </c>
      <c r="D4" s="22"/>
      <c r="E4" s="22"/>
      <c r="F4" s="22"/>
    </row>
    <row r="5" spans="3:6" x14ac:dyDescent="0.25">
      <c r="C5" s="11" t="s">
        <v>7</v>
      </c>
      <c r="D5" s="11"/>
      <c r="E5" s="11" t="s">
        <v>8</v>
      </c>
      <c r="F5" s="11"/>
    </row>
    <row r="6" spans="3:6" x14ac:dyDescent="0.25">
      <c r="C6" s="2" t="s">
        <v>5</v>
      </c>
      <c r="D6" s="2" t="s">
        <v>6</v>
      </c>
      <c r="E6" s="2" t="s">
        <v>5</v>
      </c>
      <c r="F6" s="2" t="s">
        <v>6</v>
      </c>
    </row>
    <row r="7" spans="3:6" x14ac:dyDescent="0.25">
      <c r="C7" s="24" t="s">
        <v>9</v>
      </c>
      <c r="D7" s="3">
        <f>Rent!C20</f>
        <v>1202</v>
      </c>
      <c r="E7" s="24" t="s">
        <v>15</v>
      </c>
      <c r="F7" s="3">
        <f>Entertainment!C20</f>
        <v>79.471666666666664</v>
      </c>
    </row>
    <row r="8" spans="3:6" x14ac:dyDescent="0.25">
      <c r="C8" s="24" t="s">
        <v>10</v>
      </c>
      <c r="D8" s="3">
        <f>Car!C20</f>
        <v>99</v>
      </c>
      <c r="E8" s="24" t="s">
        <v>16</v>
      </c>
      <c r="F8" s="3">
        <f>Investments!C20</f>
        <v>350</v>
      </c>
    </row>
    <row r="9" spans="3:6" x14ac:dyDescent="0.25">
      <c r="C9" s="24" t="s">
        <v>11</v>
      </c>
      <c r="D9" s="3">
        <f>Debt!C20</f>
        <v>100</v>
      </c>
      <c r="E9" s="24" t="s">
        <v>17</v>
      </c>
      <c r="F9" s="3">
        <f>MonthlySubs!C17</f>
        <v>136.86999999999998</v>
      </c>
    </row>
    <row r="10" spans="3:6" x14ac:dyDescent="0.25">
      <c r="C10" s="24" t="s">
        <v>12</v>
      </c>
      <c r="D10" s="3">
        <f>Insurances!C20</f>
        <v>46.83</v>
      </c>
      <c r="E10" s="24" t="s">
        <v>18</v>
      </c>
      <c r="F10" s="3">
        <f>Pleasure!C20</f>
        <v>119</v>
      </c>
    </row>
    <row r="11" spans="3:6" x14ac:dyDescent="0.25">
      <c r="C11" s="24" t="s">
        <v>13</v>
      </c>
      <c r="D11" s="3">
        <f>Insurances!G11</f>
        <v>82.69916666666667</v>
      </c>
      <c r="E11" s="24" t="s">
        <v>19</v>
      </c>
      <c r="F11" s="3">
        <f>'Gym Membership'!C17</f>
        <v>147.19999999999999</v>
      </c>
    </row>
    <row r="12" spans="3:6" x14ac:dyDescent="0.25">
      <c r="C12" s="24" t="s">
        <v>14</v>
      </c>
      <c r="D12" s="3">
        <f>Groceries!C20</f>
        <v>150</v>
      </c>
      <c r="E12" s="24"/>
      <c r="F12" s="3"/>
    </row>
    <row r="13" spans="3:6" x14ac:dyDescent="0.25">
      <c r="C13" s="24" t="s">
        <v>38</v>
      </c>
      <c r="D13" s="3">
        <f>DayCare!C5</f>
        <v>85.5</v>
      </c>
      <c r="E13" s="24"/>
      <c r="F13" s="2"/>
    </row>
    <row r="14" spans="3:6" x14ac:dyDescent="0.25">
      <c r="C14" s="24"/>
      <c r="D14" s="2"/>
      <c r="E14" s="24"/>
      <c r="F14" s="2"/>
    </row>
    <row r="15" spans="3:6" x14ac:dyDescent="0.25">
      <c r="C15" s="2" t="s">
        <v>8</v>
      </c>
      <c r="D15" s="3">
        <f>SUM(D7:D13)</f>
        <v>1766.0291666666667</v>
      </c>
      <c r="E15" s="2" t="s">
        <v>7</v>
      </c>
      <c r="F15" s="3">
        <f>SUM(F7:F13)</f>
        <v>832.54166666666674</v>
      </c>
    </row>
    <row r="16" spans="3:6" x14ac:dyDescent="0.25">
      <c r="C16" s="11"/>
      <c r="D16" s="11"/>
      <c r="E16" s="11"/>
      <c r="F16" s="11"/>
    </row>
    <row r="17" spans="3:7" x14ac:dyDescent="0.25">
      <c r="C17" s="11"/>
      <c r="D17" s="11"/>
      <c r="E17" s="11"/>
      <c r="F17" s="11"/>
    </row>
    <row r="18" spans="3:7" x14ac:dyDescent="0.25">
      <c r="C18" s="18" t="s">
        <v>2</v>
      </c>
      <c r="D18" s="19"/>
      <c r="E18" s="20"/>
      <c r="F18" s="25">
        <v>1500</v>
      </c>
    </row>
    <row r="19" spans="3:7" x14ac:dyDescent="0.25">
      <c r="C19" s="12" t="s">
        <v>20</v>
      </c>
      <c r="D19" s="12"/>
      <c r="E19" s="12"/>
      <c r="F19" s="3">
        <f>F15+D15</f>
        <v>2598.5708333333332</v>
      </c>
    </row>
    <row r="20" spans="3:7" x14ac:dyDescent="0.25">
      <c r="C20" s="12" t="s">
        <v>4</v>
      </c>
      <c r="D20" s="12"/>
      <c r="E20" s="12"/>
      <c r="F20" s="3">
        <f>(F19+F18)*12</f>
        <v>49182.85</v>
      </c>
    </row>
    <row r="21" spans="3:7" x14ac:dyDescent="0.25">
      <c r="C21" s="12" t="s">
        <v>21</v>
      </c>
      <c r="D21" s="12"/>
      <c r="E21" s="12"/>
      <c r="F21" s="3">
        <f>F20*25</f>
        <v>1229571.25</v>
      </c>
      <c r="G21" s="1"/>
    </row>
    <row r="22" spans="3:7" x14ac:dyDescent="0.25">
      <c r="C22" s="11"/>
      <c r="D22" s="11"/>
      <c r="E22" s="11"/>
      <c r="F22" s="11"/>
    </row>
    <row r="23" spans="3:7" x14ac:dyDescent="0.25">
      <c r="C23" s="11"/>
      <c r="D23" s="11"/>
      <c r="E23" s="11"/>
      <c r="F23" s="11"/>
    </row>
    <row r="24" spans="3:7" x14ac:dyDescent="0.25">
      <c r="C24" s="12" t="s">
        <v>39</v>
      </c>
      <c r="D24" s="12"/>
      <c r="E24" s="12"/>
      <c r="F24" s="26">
        <v>2715</v>
      </c>
    </row>
    <row r="25" spans="3:7" x14ac:dyDescent="0.25">
      <c r="C25" s="12" t="s">
        <v>40</v>
      </c>
      <c r="D25" s="12"/>
      <c r="E25" s="12"/>
      <c r="F25" s="3">
        <f>F24-F19</f>
        <v>116.42916666666679</v>
      </c>
    </row>
  </sheetData>
  <sheetProtection algorithmName="SHA-512" hashValue="yLZ4YeFP1kot4IND7zH9b4CIwpUk2dl86hZd0ekNN8VjeWsNhw/omBsOX8TlmQ+wJXW2xFQ2zXwTzwcjcUCDlg==" saltValue="sZM0B2Lo7JUJG4hDCA+7Vw==" spinCount="100000" sheet="1" insertColumns="0" insertRows="0" deleteColumns="0" deleteRows="0" sort="0"/>
  <mergeCells count="11">
    <mergeCell ref="C16:F17"/>
    <mergeCell ref="C4:F4"/>
    <mergeCell ref="C5:D5"/>
    <mergeCell ref="E5:F5"/>
    <mergeCell ref="C22:F23"/>
    <mergeCell ref="C24:E24"/>
    <mergeCell ref="C25:E25"/>
    <mergeCell ref="C18:E18"/>
    <mergeCell ref="C19:E19"/>
    <mergeCell ref="C21:E21"/>
    <mergeCell ref="C20:E20"/>
  </mergeCells>
  <conditionalFormatting sqref="D7:D13"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{1B8DBF4B-968D-42EC-96FC-6734CF9631CE}</x14:id>
        </ext>
      </extLst>
    </cfRule>
  </conditionalFormatting>
  <conditionalFormatting sqref="F7:F13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{54A08EDF-DA95-4FEA-902B-70BB2E15AB19}</x14:id>
        </ext>
      </extLst>
    </cfRule>
  </conditionalFormatting>
  <pageMargins left="0.75" right="0.75" top="1" bottom="1" header="0.5" footer="0.5"/>
  <pageSetup paperSize="9" orientation="portrait" r:id="rId1"/>
  <headerFooter>
    <oddHeader>&amp;L&amp;A&amp;C
&amp;R&amp;G</oddHeader>
    <oddFooter>&amp;Calexsmindfuel.com</oddFooter>
  </headerFooter>
  <legacyDrawingHF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B8DBF4B-968D-42EC-96FC-6734CF9631CE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D7:D13</xm:sqref>
        </x14:conditionalFormatting>
        <x14:conditionalFormatting xmlns:xm="http://schemas.microsoft.com/office/excel/2006/main">
          <x14:cfRule type="dataBar" id="{54A08EDF-DA95-4FEA-902B-70BB2E15AB19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F7:F13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6E8BB0-B6D7-4E41-932C-17B92D80894B}">
  <dimension ref="A1:C20"/>
  <sheetViews>
    <sheetView view="pageLayout" zoomScaleNormal="100" workbookViewId="0">
      <selection activeCell="A8" sqref="A8"/>
    </sheetView>
  </sheetViews>
  <sheetFormatPr baseColWidth="10" defaultRowHeight="15" x14ac:dyDescent="0.25"/>
  <sheetData>
    <row r="1" spans="1:3" x14ac:dyDescent="0.25">
      <c r="A1" t="s">
        <v>22</v>
      </c>
      <c r="C1" s="1"/>
    </row>
    <row r="2" spans="1:3" x14ac:dyDescent="0.25">
      <c r="C2" s="1"/>
    </row>
    <row r="3" spans="1:3" x14ac:dyDescent="0.25">
      <c r="A3" t="s">
        <v>23</v>
      </c>
      <c r="C3" s="1" t="s">
        <v>6</v>
      </c>
    </row>
    <row r="4" spans="1:3" x14ac:dyDescent="0.25">
      <c r="A4" s="27"/>
      <c r="B4" s="27"/>
      <c r="C4" s="28"/>
    </row>
    <row r="5" spans="1:3" x14ac:dyDescent="0.25">
      <c r="A5" s="27" t="s">
        <v>9</v>
      </c>
      <c r="B5" s="27"/>
      <c r="C5" s="28">
        <v>950</v>
      </c>
    </row>
    <row r="6" spans="1:3" x14ac:dyDescent="0.25">
      <c r="A6" s="27" t="s">
        <v>24</v>
      </c>
      <c r="B6" s="27"/>
      <c r="C6" s="28">
        <v>252</v>
      </c>
    </row>
    <row r="7" spans="1:3" x14ac:dyDescent="0.25">
      <c r="A7" s="27"/>
      <c r="B7" s="27"/>
      <c r="C7" s="28"/>
    </row>
    <row r="8" spans="1:3" x14ac:dyDescent="0.25">
      <c r="A8" s="27"/>
      <c r="B8" s="27"/>
      <c r="C8" s="28"/>
    </row>
    <row r="9" spans="1:3" x14ac:dyDescent="0.25">
      <c r="A9" s="27"/>
      <c r="B9" s="27"/>
      <c r="C9" s="28"/>
    </row>
    <row r="10" spans="1:3" x14ac:dyDescent="0.25">
      <c r="A10" s="27"/>
      <c r="B10" s="27"/>
      <c r="C10" s="28"/>
    </row>
    <row r="11" spans="1:3" x14ac:dyDescent="0.25">
      <c r="A11" s="27"/>
      <c r="B11" s="27"/>
      <c r="C11" s="28"/>
    </row>
    <row r="12" spans="1:3" x14ac:dyDescent="0.25">
      <c r="A12" s="27"/>
      <c r="B12" s="27"/>
      <c r="C12" s="28"/>
    </row>
    <row r="13" spans="1:3" x14ac:dyDescent="0.25">
      <c r="A13" s="27"/>
      <c r="B13" s="27"/>
      <c r="C13" s="28"/>
    </row>
    <row r="14" spans="1:3" x14ac:dyDescent="0.25">
      <c r="A14" s="27"/>
      <c r="B14" s="27"/>
      <c r="C14" s="28"/>
    </row>
    <row r="15" spans="1:3" x14ac:dyDescent="0.25">
      <c r="A15" s="27"/>
      <c r="B15" s="27"/>
      <c r="C15" s="28"/>
    </row>
    <row r="16" spans="1:3" x14ac:dyDescent="0.25">
      <c r="A16" s="27"/>
      <c r="B16" s="27"/>
      <c r="C16" s="28"/>
    </row>
    <row r="17" spans="1:3" x14ac:dyDescent="0.25">
      <c r="A17" s="27"/>
      <c r="B17" s="27"/>
      <c r="C17" s="28"/>
    </row>
    <row r="18" spans="1:3" x14ac:dyDescent="0.25">
      <c r="A18" s="27"/>
      <c r="B18" s="27"/>
      <c r="C18" s="28"/>
    </row>
    <row r="19" spans="1:3" x14ac:dyDescent="0.25">
      <c r="C19" s="1"/>
    </row>
    <row r="20" spans="1:3" x14ac:dyDescent="0.25">
      <c r="A20" t="s">
        <v>3</v>
      </c>
      <c r="C20" s="1">
        <f>SUM(C5:C19)</f>
        <v>1202</v>
      </c>
    </row>
  </sheetData>
  <sheetProtection algorithmName="SHA-512" hashValue="UaIO/rnIpmg1EN6YVC/4ev/T/RPcoxnH3ODOnn7EG6GI7Jy79K20Bauy8Kbf/5+6UA6Mp8LVsGOWox8k17rMAQ==" saltValue="40Oqe4RGzAwmIyyJAtC5Sw==" spinCount="100000" sheet="1" objects="1" scenarios="1" insertColumns="0" insertRows="0" deleteColumns="0" deleteRows="0" sort="0"/>
  <pageMargins left="0.7" right="0.7" top="0.78740157499999996" bottom="0.78740157499999996" header="0.3" footer="0.3"/>
  <pageSetup paperSize="9" orientation="portrait" r:id="rId1"/>
  <headerFooter>
    <oddHeader xml:space="preserve">&amp;L&amp;A&amp;R&amp;G
</oddHeader>
    <oddFooter>&amp;Calexsmindfuel.com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64B29-4EDF-4533-B399-35DCCE19F106}">
  <dimension ref="A1:C20"/>
  <sheetViews>
    <sheetView view="pageLayout" zoomScaleNormal="100" workbookViewId="0">
      <selection activeCell="C20" sqref="C20"/>
    </sheetView>
  </sheetViews>
  <sheetFormatPr baseColWidth="10" defaultRowHeight="15" x14ac:dyDescent="0.25"/>
  <sheetData>
    <row r="1" spans="1:3" x14ac:dyDescent="0.25">
      <c r="A1" t="s">
        <v>22</v>
      </c>
      <c r="C1" s="1"/>
    </row>
    <row r="2" spans="1:3" x14ac:dyDescent="0.25">
      <c r="C2" s="1"/>
    </row>
    <row r="3" spans="1:3" x14ac:dyDescent="0.25">
      <c r="A3" t="s">
        <v>23</v>
      </c>
      <c r="C3" s="1" t="s">
        <v>6</v>
      </c>
    </row>
    <row r="4" spans="1:3" x14ac:dyDescent="0.25">
      <c r="A4" s="27"/>
      <c r="B4" s="27"/>
      <c r="C4" s="28"/>
    </row>
    <row r="5" spans="1:3" x14ac:dyDescent="0.25">
      <c r="A5" s="27" t="s">
        <v>25</v>
      </c>
      <c r="B5" s="27"/>
      <c r="C5" s="28">
        <v>99</v>
      </c>
    </row>
    <row r="6" spans="1:3" x14ac:dyDescent="0.25">
      <c r="A6" s="27"/>
      <c r="B6" s="27"/>
      <c r="C6" s="28"/>
    </row>
    <row r="7" spans="1:3" x14ac:dyDescent="0.25">
      <c r="A7" s="27"/>
      <c r="B7" s="27"/>
      <c r="C7" s="28"/>
    </row>
    <row r="8" spans="1:3" x14ac:dyDescent="0.25">
      <c r="A8" s="27"/>
      <c r="B8" s="27"/>
      <c r="C8" s="28"/>
    </row>
    <row r="9" spans="1:3" x14ac:dyDescent="0.25">
      <c r="A9" s="27"/>
      <c r="B9" s="27"/>
      <c r="C9" s="28"/>
    </row>
    <row r="10" spans="1:3" x14ac:dyDescent="0.25">
      <c r="A10" s="27"/>
      <c r="B10" s="27"/>
      <c r="C10" s="28"/>
    </row>
    <row r="11" spans="1:3" x14ac:dyDescent="0.25">
      <c r="A11" s="27"/>
      <c r="B11" s="27"/>
      <c r="C11" s="28"/>
    </row>
    <row r="12" spans="1:3" x14ac:dyDescent="0.25">
      <c r="A12" s="27"/>
      <c r="B12" s="27"/>
      <c r="C12" s="28"/>
    </row>
    <row r="13" spans="1:3" x14ac:dyDescent="0.25">
      <c r="A13" s="27"/>
      <c r="B13" s="27"/>
      <c r="C13" s="28"/>
    </row>
    <row r="14" spans="1:3" x14ac:dyDescent="0.25">
      <c r="A14" s="27"/>
      <c r="B14" s="27"/>
      <c r="C14" s="28"/>
    </row>
    <row r="15" spans="1:3" x14ac:dyDescent="0.25">
      <c r="A15" s="27"/>
      <c r="B15" s="27"/>
      <c r="C15" s="28"/>
    </row>
    <row r="16" spans="1:3" x14ac:dyDescent="0.25">
      <c r="A16" s="27"/>
      <c r="B16" s="27"/>
      <c r="C16" s="28"/>
    </row>
    <row r="17" spans="1:3" x14ac:dyDescent="0.25">
      <c r="A17" s="27"/>
      <c r="B17" s="27"/>
      <c r="C17" s="28"/>
    </row>
    <row r="18" spans="1:3" x14ac:dyDescent="0.25">
      <c r="A18" s="27"/>
      <c r="B18" s="27"/>
      <c r="C18" s="28"/>
    </row>
    <row r="19" spans="1:3" x14ac:dyDescent="0.25">
      <c r="A19" s="27"/>
      <c r="B19" s="27"/>
      <c r="C19" s="28"/>
    </row>
    <row r="20" spans="1:3" x14ac:dyDescent="0.25">
      <c r="A20" t="s">
        <v>3</v>
      </c>
      <c r="C20" s="1">
        <f>SUM(C5:C19)</f>
        <v>99</v>
      </c>
    </row>
  </sheetData>
  <sheetProtection algorithmName="SHA-512" hashValue="jfOA+zZiJbn4l9aPZL5WvhQaBwGsAsIDXVQLy1N9HqCbP5ezWfYgF0HKckfNG8nHnGYr0ieDbSWAZ3IAxQ/Auw==" saltValue="4ndPa4v8PVJswomobvqkKw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1EE3C-9CA3-48E0-B886-684A317881A8}">
  <dimension ref="A1:C20"/>
  <sheetViews>
    <sheetView view="pageLayout" zoomScaleNormal="100" workbookViewId="0">
      <selection activeCell="A4" sqref="A4:C19"/>
    </sheetView>
  </sheetViews>
  <sheetFormatPr baseColWidth="10" defaultRowHeight="15" x14ac:dyDescent="0.25"/>
  <sheetData>
    <row r="1" spans="1:3" x14ac:dyDescent="0.25">
      <c r="A1" t="s">
        <v>22</v>
      </c>
      <c r="C1" s="1"/>
    </row>
    <row r="2" spans="1:3" x14ac:dyDescent="0.25">
      <c r="C2" s="1"/>
    </row>
    <row r="3" spans="1:3" x14ac:dyDescent="0.25">
      <c r="A3" t="s">
        <v>23</v>
      </c>
      <c r="C3" s="1" t="s">
        <v>6</v>
      </c>
    </row>
    <row r="4" spans="1:3" x14ac:dyDescent="0.25">
      <c r="A4" s="27"/>
      <c r="B4" s="27"/>
      <c r="C4" s="28"/>
    </row>
    <row r="5" spans="1:3" x14ac:dyDescent="0.25">
      <c r="A5" s="27" t="s">
        <v>26</v>
      </c>
      <c r="B5" s="27"/>
      <c r="C5" s="28">
        <v>100</v>
      </c>
    </row>
    <row r="6" spans="1:3" x14ac:dyDescent="0.25">
      <c r="A6" s="27"/>
      <c r="B6" s="27"/>
      <c r="C6" s="28"/>
    </row>
    <row r="7" spans="1:3" x14ac:dyDescent="0.25">
      <c r="A7" s="27"/>
      <c r="B7" s="27"/>
      <c r="C7" s="28"/>
    </row>
    <row r="8" spans="1:3" x14ac:dyDescent="0.25">
      <c r="A8" s="27"/>
      <c r="B8" s="27"/>
      <c r="C8" s="28"/>
    </row>
    <row r="9" spans="1:3" x14ac:dyDescent="0.25">
      <c r="A9" s="27"/>
      <c r="B9" s="27"/>
      <c r="C9" s="28"/>
    </row>
    <row r="10" spans="1:3" x14ac:dyDescent="0.25">
      <c r="A10" s="27"/>
      <c r="B10" s="27"/>
      <c r="C10" s="28"/>
    </row>
    <row r="11" spans="1:3" x14ac:dyDescent="0.25">
      <c r="A11" s="27"/>
      <c r="B11" s="27"/>
      <c r="C11" s="28"/>
    </row>
    <row r="12" spans="1:3" x14ac:dyDescent="0.25">
      <c r="A12" s="27"/>
      <c r="B12" s="27"/>
      <c r="C12" s="28"/>
    </row>
    <row r="13" spans="1:3" x14ac:dyDescent="0.25">
      <c r="A13" s="27"/>
      <c r="B13" s="27"/>
      <c r="C13" s="28"/>
    </row>
    <row r="14" spans="1:3" x14ac:dyDescent="0.25">
      <c r="A14" s="27"/>
      <c r="B14" s="27"/>
      <c r="C14" s="28"/>
    </row>
    <row r="15" spans="1:3" x14ac:dyDescent="0.25">
      <c r="A15" s="27"/>
      <c r="B15" s="27"/>
      <c r="C15" s="28"/>
    </row>
    <row r="16" spans="1:3" x14ac:dyDescent="0.25">
      <c r="A16" s="27"/>
      <c r="B16" s="27"/>
      <c r="C16" s="28"/>
    </row>
    <row r="17" spans="1:3" x14ac:dyDescent="0.25">
      <c r="A17" s="27"/>
      <c r="B17" s="27"/>
      <c r="C17" s="28"/>
    </row>
    <row r="18" spans="1:3" x14ac:dyDescent="0.25">
      <c r="A18" s="27"/>
      <c r="B18" s="27"/>
      <c r="C18" s="28"/>
    </row>
    <row r="19" spans="1:3" x14ac:dyDescent="0.25">
      <c r="A19" s="27"/>
      <c r="B19" s="27"/>
      <c r="C19" s="28"/>
    </row>
    <row r="20" spans="1:3" x14ac:dyDescent="0.25">
      <c r="A20" t="s">
        <v>3</v>
      </c>
      <c r="C20" s="1">
        <f>SUM(C5:C19)</f>
        <v>100</v>
      </c>
    </row>
  </sheetData>
  <sheetProtection algorithmName="SHA-512" hashValue="oUJNSthBdBcq4rHqlHmTPUFAO2RrjTs13y6tN8pEA58w1AVOExnZBqHGJApIGTnNaRFfcc6uLbNwLBfekR+T7A==" saltValue="TtrYXNSs+GiMyysNUdaqrQ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A9EE8-C521-459A-B252-FD4C5067710F}">
  <dimension ref="A1:G20"/>
  <sheetViews>
    <sheetView view="pageLayout" zoomScaleNormal="100" workbookViewId="0">
      <selection activeCell="C11" activeCellId="3" sqref="A12:G19 A11 B11 C11"/>
    </sheetView>
  </sheetViews>
  <sheetFormatPr baseColWidth="10" defaultRowHeight="15" x14ac:dyDescent="0.25"/>
  <sheetData>
    <row r="1" spans="1:7" x14ac:dyDescent="0.25">
      <c r="A1" t="s">
        <v>22</v>
      </c>
      <c r="C1" s="1"/>
      <c r="D1" t="s">
        <v>27</v>
      </c>
      <c r="F1" s="1"/>
    </row>
    <row r="2" spans="1:7" x14ac:dyDescent="0.25">
      <c r="C2" s="1"/>
      <c r="F2" s="1"/>
    </row>
    <row r="3" spans="1:7" x14ac:dyDescent="0.25">
      <c r="A3" t="s">
        <v>23</v>
      </c>
      <c r="C3" s="1" t="s">
        <v>6</v>
      </c>
      <c r="D3" t="s">
        <v>23</v>
      </c>
      <c r="F3" s="1" t="s">
        <v>6</v>
      </c>
    </row>
    <row r="4" spans="1:7" x14ac:dyDescent="0.25">
      <c r="A4" s="27"/>
      <c r="B4" s="27"/>
      <c r="C4" s="28"/>
      <c r="D4" s="27"/>
      <c r="E4" s="27"/>
      <c r="F4" s="28"/>
      <c r="G4" s="27"/>
    </row>
    <row r="5" spans="1:7" x14ac:dyDescent="0.25">
      <c r="A5" s="27" t="s">
        <v>82</v>
      </c>
      <c r="B5" s="27"/>
      <c r="C5" s="28">
        <v>5.45</v>
      </c>
      <c r="D5" s="27" t="s">
        <v>82</v>
      </c>
      <c r="E5" s="27"/>
      <c r="F5" s="28">
        <v>141.12</v>
      </c>
      <c r="G5" s="28">
        <v>50.12</v>
      </c>
    </row>
    <row r="6" spans="1:7" x14ac:dyDescent="0.25">
      <c r="A6" s="27" t="s">
        <v>82</v>
      </c>
      <c r="B6" s="27"/>
      <c r="C6" s="28">
        <v>13.82</v>
      </c>
      <c r="D6" s="27" t="s">
        <v>82</v>
      </c>
      <c r="E6" s="27"/>
      <c r="F6" s="28">
        <v>181.89</v>
      </c>
      <c r="G6" s="28">
        <v>67.27</v>
      </c>
    </row>
    <row r="7" spans="1:7" x14ac:dyDescent="0.25">
      <c r="A7" s="27" t="s">
        <v>82</v>
      </c>
      <c r="B7" s="27"/>
      <c r="C7" s="28">
        <v>27.56</v>
      </c>
      <c r="D7" s="27" t="s">
        <v>82</v>
      </c>
      <c r="E7" s="27"/>
      <c r="F7" s="28">
        <v>875</v>
      </c>
      <c r="G7" s="28">
        <v>875</v>
      </c>
    </row>
    <row r="8" spans="1:7" x14ac:dyDescent="0.25">
      <c r="A8" s="27"/>
      <c r="B8" s="27"/>
      <c r="C8" s="28"/>
      <c r="D8" s="27"/>
      <c r="E8" s="27"/>
      <c r="F8" s="28"/>
      <c r="G8" s="27"/>
    </row>
    <row r="9" spans="1:7" x14ac:dyDescent="0.25">
      <c r="A9" s="27"/>
      <c r="B9" s="27"/>
      <c r="C9" s="28"/>
      <c r="D9" s="27"/>
      <c r="E9" s="27"/>
      <c r="F9" s="28"/>
      <c r="G9" s="27"/>
    </row>
    <row r="10" spans="1:7" x14ac:dyDescent="0.25">
      <c r="A10" s="27"/>
      <c r="B10" s="27"/>
      <c r="C10" s="28"/>
      <c r="D10" s="27"/>
      <c r="E10" s="27"/>
      <c r="F10" s="28"/>
      <c r="G10" s="27"/>
    </row>
    <row r="11" spans="1:7" x14ac:dyDescent="0.25">
      <c r="A11" s="27"/>
      <c r="B11" s="27"/>
      <c r="C11" s="28"/>
      <c r="D11" t="s">
        <v>28</v>
      </c>
      <c r="F11" s="1">
        <f>SUM(F5:F10)/12</f>
        <v>99.834166666666661</v>
      </c>
      <c r="G11" s="1">
        <f>SUM(G5:G7)/12</f>
        <v>82.69916666666667</v>
      </c>
    </row>
    <row r="12" spans="1:7" x14ac:dyDescent="0.25">
      <c r="A12" s="27"/>
      <c r="B12" s="27"/>
      <c r="C12" s="28"/>
      <c r="D12" s="27"/>
      <c r="E12" s="27"/>
      <c r="F12" s="28"/>
      <c r="G12" s="27"/>
    </row>
    <row r="13" spans="1:7" x14ac:dyDescent="0.25">
      <c r="A13" s="27"/>
      <c r="B13" s="27"/>
      <c r="C13" s="28"/>
      <c r="D13" s="27"/>
      <c r="E13" s="27"/>
      <c r="F13" s="28"/>
      <c r="G13" s="27"/>
    </row>
    <row r="14" spans="1:7" x14ac:dyDescent="0.25">
      <c r="A14" s="27"/>
      <c r="B14" s="27"/>
      <c r="C14" s="28"/>
      <c r="D14" s="27"/>
      <c r="E14" s="27"/>
      <c r="F14" s="28"/>
      <c r="G14" s="27"/>
    </row>
    <row r="15" spans="1:7" x14ac:dyDescent="0.25">
      <c r="A15" s="27"/>
      <c r="B15" s="27"/>
      <c r="C15" s="28"/>
      <c r="D15" s="27"/>
      <c r="E15" s="27"/>
      <c r="F15" s="28"/>
      <c r="G15" s="27"/>
    </row>
    <row r="16" spans="1:7" x14ac:dyDescent="0.25">
      <c r="A16" s="27"/>
      <c r="B16" s="27"/>
      <c r="C16" s="28"/>
      <c r="D16" s="27"/>
      <c r="E16" s="27"/>
      <c r="F16" s="28"/>
      <c r="G16" s="27"/>
    </row>
    <row r="17" spans="1:7" x14ac:dyDescent="0.25">
      <c r="A17" s="27"/>
      <c r="B17" s="27"/>
      <c r="C17" s="28"/>
      <c r="D17" s="27"/>
      <c r="E17" s="27"/>
      <c r="F17" s="28"/>
      <c r="G17" s="27"/>
    </row>
    <row r="18" spans="1:7" x14ac:dyDescent="0.25">
      <c r="A18" s="27"/>
      <c r="B18" s="27"/>
      <c r="C18" s="28"/>
      <c r="D18" s="27"/>
      <c r="E18" s="27"/>
      <c r="F18" s="28"/>
      <c r="G18" s="27"/>
    </row>
    <row r="19" spans="1:7" x14ac:dyDescent="0.25">
      <c r="A19" s="27"/>
      <c r="B19" s="27"/>
      <c r="C19" s="28"/>
      <c r="D19" s="27"/>
      <c r="E19" s="27"/>
      <c r="F19" s="28"/>
      <c r="G19" s="27"/>
    </row>
    <row r="20" spans="1:7" x14ac:dyDescent="0.25">
      <c r="A20" t="s">
        <v>3</v>
      </c>
      <c r="C20" s="1">
        <f>SUM(C5:C19)</f>
        <v>46.83</v>
      </c>
      <c r="D20" t="s">
        <v>3</v>
      </c>
      <c r="F20" s="1">
        <f>SUM(F5:F7)</f>
        <v>1198.01</v>
      </c>
      <c r="G20" s="1">
        <f>SUM(G5:G7)</f>
        <v>992.39</v>
      </c>
    </row>
  </sheetData>
  <sheetProtection algorithmName="SHA-512" hashValue="Kn0ObFguPEjtrfZiRZuYW+6UltJFdBYZVWzbrz79syvhZyG1kZtdJf24QtXV1+2Yav6N9d+7rWAz3J3XboyKsA==" saltValue="iEUeNqqsBCAwONl4N069Lg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0F104-AA4B-494E-BA8C-F65D9D30F725}">
  <dimension ref="A1:H20"/>
  <sheetViews>
    <sheetView view="pageLayout" zoomScaleNormal="100" workbookViewId="0">
      <selection activeCell="A4" sqref="A4:C19"/>
    </sheetView>
  </sheetViews>
  <sheetFormatPr baseColWidth="10" defaultRowHeight="15" x14ac:dyDescent="0.25"/>
  <sheetData>
    <row r="1" spans="1:8" x14ac:dyDescent="0.25">
      <c r="A1" t="s">
        <v>22</v>
      </c>
      <c r="C1" s="1"/>
      <c r="G1" s="1"/>
    </row>
    <row r="2" spans="1:8" x14ac:dyDescent="0.25">
      <c r="C2" s="1"/>
      <c r="G2" s="1"/>
    </row>
    <row r="3" spans="1:8" x14ac:dyDescent="0.25">
      <c r="A3" t="s">
        <v>23</v>
      </c>
      <c r="C3" s="1" t="s">
        <v>6</v>
      </c>
      <c r="G3" s="1"/>
    </row>
    <row r="4" spans="1:8" x14ac:dyDescent="0.25">
      <c r="A4" s="27"/>
      <c r="B4" s="27"/>
      <c r="C4" s="28"/>
      <c r="G4" s="1"/>
    </row>
    <row r="5" spans="1:8" x14ac:dyDescent="0.25">
      <c r="A5" s="27" t="s">
        <v>29</v>
      </c>
      <c r="B5" s="27"/>
      <c r="C5" s="28">
        <v>150</v>
      </c>
      <c r="G5" s="1"/>
      <c r="H5" s="1"/>
    </row>
    <row r="6" spans="1:8" x14ac:dyDescent="0.25">
      <c r="A6" s="27"/>
      <c r="B6" s="27"/>
      <c r="C6" s="28"/>
      <c r="G6" s="1"/>
      <c r="H6" s="1"/>
    </row>
    <row r="7" spans="1:8" x14ac:dyDescent="0.25">
      <c r="A7" s="27"/>
      <c r="B7" s="27"/>
      <c r="C7" s="28"/>
      <c r="G7" s="1"/>
      <c r="H7" s="1"/>
    </row>
    <row r="8" spans="1:8" x14ac:dyDescent="0.25">
      <c r="A8" s="27"/>
      <c r="B8" s="27"/>
      <c r="C8" s="28"/>
      <c r="G8" s="1"/>
    </row>
    <row r="9" spans="1:8" x14ac:dyDescent="0.25">
      <c r="A9" s="27"/>
      <c r="B9" s="27"/>
      <c r="C9" s="28"/>
      <c r="G9" s="1"/>
    </row>
    <row r="10" spans="1:8" x14ac:dyDescent="0.25">
      <c r="A10" s="27"/>
      <c r="B10" s="27"/>
      <c r="C10" s="28"/>
      <c r="G10" s="1"/>
    </row>
    <row r="11" spans="1:8" x14ac:dyDescent="0.25">
      <c r="A11" s="27"/>
      <c r="B11" s="27"/>
      <c r="C11" s="28"/>
      <c r="G11" s="1"/>
      <c r="H11" s="1"/>
    </row>
    <row r="12" spans="1:8" x14ac:dyDescent="0.25">
      <c r="A12" s="27"/>
      <c r="B12" s="27"/>
      <c r="C12" s="28"/>
      <c r="G12" s="1"/>
    </row>
    <row r="13" spans="1:8" x14ac:dyDescent="0.25">
      <c r="A13" s="27"/>
      <c r="B13" s="27"/>
      <c r="C13" s="28"/>
      <c r="G13" s="1"/>
    </row>
    <row r="14" spans="1:8" x14ac:dyDescent="0.25">
      <c r="A14" s="27"/>
      <c r="B14" s="27"/>
      <c r="C14" s="28"/>
      <c r="G14" s="1"/>
    </row>
    <row r="15" spans="1:8" x14ac:dyDescent="0.25">
      <c r="A15" s="27"/>
      <c r="B15" s="27"/>
      <c r="C15" s="28"/>
      <c r="G15" s="1"/>
    </row>
    <row r="16" spans="1:8" x14ac:dyDescent="0.25">
      <c r="A16" s="27"/>
      <c r="B16" s="27"/>
      <c r="C16" s="28"/>
      <c r="G16" s="1"/>
    </row>
    <row r="17" spans="1:8" x14ac:dyDescent="0.25">
      <c r="A17" s="27"/>
      <c r="B17" s="27"/>
      <c r="C17" s="28"/>
      <c r="G17" s="1"/>
    </row>
    <row r="18" spans="1:8" x14ac:dyDescent="0.25">
      <c r="A18" s="27"/>
      <c r="B18" s="27"/>
      <c r="C18" s="28"/>
      <c r="G18" s="1"/>
    </row>
    <row r="19" spans="1:8" x14ac:dyDescent="0.25">
      <c r="A19" s="27"/>
      <c r="B19" s="27"/>
      <c r="C19" s="28"/>
      <c r="G19" s="1"/>
    </row>
    <row r="20" spans="1:8" x14ac:dyDescent="0.25">
      <c r="A20" t="s">
        <v>3</v>
      </c>
      <c r="C20" s="1">
        <f>SUM(C5:C19)</f>
        <v>150</v>
      </c>
      <c r="G20" s="1"/>
      <c r="H20" s="1"/>
    </row>
  </sheetData>
  <sheetProtection algorithmName="SHA-512" hashValue="8Il8Nx3hm2WsRMteAaaJarBN7q9GeGJfO/0HLNYc4uRvEJMfbJ3re5Pd76uVRfjOhU6mxHCF3lI0/nPmnITQfg==" saltValue="xC0fB3hHsNCsgb56dDuHxQ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DE58-4C9B-46B1-9D4D-C35C04753520}">
  <dimension ref="A1:H20"/>
  <sheetViews>
    <sheetView view="pageLayout" zoomScaleNormal="100" workbookViewId="0">
      <selection activeCell="A4" sqref="A4:C19"/>
    </sheetView>
  </sheetViews>
  <sheetFormatPr baseColWidth="10" defaultRowHeight="15" x14ac:dyDescent="0.25"/>
  <sheetData>
    <row r="1" spans="1:8" x14ac:dyDescent="0.25">
      <c r="A1" t="s">
        <v>22</v>
      </c>
      <c r="C1" s="1"/>
      <c r="G1" s="1"/>
    </row>
    <row r="2" spans="1:8" x14ac:dyDescent="0.25">
      <c r="C2" s="1"/>
      <c r="G2" s="1"/>
    </row>
    <row r="3" spans="1:8" x14ac:dyDescent="0.25">
      <c r="A3" t="s">
        <v>23</v>
      </c>
      <c r="C3" s="1" t="s">
        <v>6</v>
      </c>
      <c r="G3" s="1"/>
    </row>
    <row r="4" spans="1:8" x14ac:dyDescent="0.25">
      <c r="A4" s="27"/>
      <c r="B4" s="27"/>
      <c r="C4" s="28"/>
      <c r="G4" s="1"/>
    </row>
    <row r="5" spans="1:8" x14ac:dyDescent="0.25">
      <c r="A5" s="27" t="s">
        <v>29</v>
      </c>
      <c r="B5" s="27"/>
      <c r="C5" s="28">
        <v>85.5</v>
      </c>
      <c r="G5" s="1"/>
      <c r="H5" s="1"/>
    </row>
    <row r="6" spans="1:8" x14ac:dyDescent="0.25">
      <c r="A6" s="27"/>
      <c r="B6" s="27"/>
      <c r="C6" s="28"/>
      <c r="G6" s="1"/>
      <c r="H6" s="1"/>
    </row>
    <row r="7" spans="1:8" x14ac:dyDescent="0.25">
      <c r="A7" s="27"/>
      <c r="B7" s="27"/>
      <c r="C7" s="28"/>
      <c r="G7" s="1"/>
      <c r="H7" s="1"/>
    </row>
    <row r="8" spans="1:8" x14ac:dyDescent="0.25">
      <c r="A8" s="27"/>
      <c r="B8" s="27"/>
      <c r="C8" s="28"/>
      <c r="G8" s="1"/>
    </row>
    <row r="9" spans="1:8" x14ac:dyDescent="0.25">
      <c r="A9" s="27"/>
      <c r="B9" s="27"/>
      <c r="C9" s="28"/>
      <c r="G9" s="1"/>
    </row>
    <row r="10" spans="1:8" x14ac:dyDescent="0.25">
      <c r="A10" s="27"/>
      <c r="B10" s="27"/>
      <c r="C10" s="28"/>
      <c r="G10" s="1"/>
    </row>
    <row r="11" spans="1:8" x14ac:dyDescent="0.25">
      <c r="A11" s="27"/>
      <c r="B11" s="27"/>
      <c r="C11" s="28"/>
      <c r="G11" s="1"/>
      <c r="H11" s="1"/>
    </row>
    <row r="12" spans="1:8" x14ac:dyDescent="0.25">
      <c r="A12" s="27"/>
      <c r="B12" s="27"/>
      <c r="C12" s="28"/>
      <c r="G12" s="1"/>
    </row>
    <row r="13" spans="1:8" x14ac:dyDescent="0.25">
      <c r="A13" s="27"/>
      <c r="B13" s="27"/>
      <c r="C13" s="28"/>
      <c r="G13" s="1"/>
    </row>
    <row r="14" spans="1:8" x14ac:dyDescent="0.25">
      <c r="A14" s="27"/>
      <c r="B14" s="27"/>
      <c r="C14" s="28"/>
      <c r="G14" s="1"/>
    </row>
    <row r="15" spans="1:8" x14ac:dyDescent="0.25">
      <c r="A15" s="27"/>
      <c r="B15" s="27"/>
      <c r="C15" s="28"/>
      <c r="G15" s="1"/>
    </row>
    <row r="16" spans="1:8" x14ac:dyDescent="0.25">
      <c r="A16" s="27"/>
      <c r="B16" s="27"/>
      <c r="C16" s="28"/>
      <c r="G16" s="1"/>
    </row>
    <row r="17" spans="1:8" x14ac:dyDescent="0.25">
      <c r="A17" s="27"/>
      <c r="B17" s="27"/>
      <c r="C17" s="28"/>
      <c r="G17" s="1"/>
    </row>
    <row r="18" spans="1:8" x14ac:dyDescent="0.25">
      <c r="A18" s="27"/>
      <c r="B18" s="27"/>
      <c r="C18" s="28"/>
      <c r="G18" s="1"/>
    </row>
    <row r="19" spans="1:8" x14ac:dyDescent="0.25">
      <c r="A19" s="27"/>
      <c r="B19" s="27"/>
      <c r="C19" s="28"/>
      <c r="G19" s="1"/>
    </row>
    <row r="20" spans="1:8" x14ac:dyDescent="0.25">
      <c r="A20" t="s">
        <v>3</v>
      </c>
      <c r="C20" s="1">
        <f>SUM(C5:C19)</f>
        <v>85.5</v>
      </c>
      <c r="G20" s="1"/>
      <c r="H20" s="1"/>
    </row>
  </sheetData>
  <sheetProtection algorithmName="SHA-512" hashValue="WlXbQZmpbpIYETfDS0R2qEQRuVfRk4fiASYwSEzMkA00WKV+Rkdj7hEln0t41swyhl7++bwwh68+ZJ5PwYlr/A==" saltValue="BJISKP9s7vQ6F3GISc5XBg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44061-1E71-4B9B-859D-06568831DB24}">
  <dimension ref="A1:H20"/>
  <sheetViews>
    <sheetView view="pageLayout" zoomScaleNormal="100" workbookViewId="0">
      <selection activeCell="A4" sqref="A4:C19"/>
    </sheetView>
  </sheetViews>
  <sheetFormatPr baseColWidth="10" defaultRowHeight="15" x14ac:dyDescent="0.25"/>
  <sheetData>
    <row r="1" spans="1:8" x14ac:dyDescent="0.25">
      <c r="A1" t="s">
        <v>22</v>
      </c>
      <c r="C1" s="1"/>
      <c r="G1" s="1"/>
    </row>
    <row r="2" spans="1:8" x14ac:dyDescent="0.25">
      <c r="C2" s="1"/>
      <c r="G2" s="1"/>
    </row>
    <row r="3" spans="1:8" x14ac:dyDescent="0.25">
      <c r="A3" t="s">
        <v>23</v>
      </c>
      <c r="C3" s="1" t="s">
        <v>6</v>
      </c>
      <c r="G3" s="1"/>
    </row>
    <row r="4" spans="1:8" x14ac:dyDescent="0.25">
      <c r="A4" s="27"/>
      <c r="B4" s="27"/>
      <c r="C4" s="28"/>
      <c r="G4" s="1"/>
    </row>
    <row r="5" spans="1:8" x14ac:dyDescent="0.25">
      <c r="A5" s="27" t="s">
        <v>82</v>
      </c>
      <c r="B5" s="27"/>
      <c r="C5" s="28">
        <v>4.99</v>
      </c>
      <c r="G5" s="1"/>
      <c r="H5" s="1"/>
    </row>
    <row r="6" spans="1:8" x14ac:dyDescent="0.25">
      <c r="A6" s="27" t="s">
        <v>82</v>
      </c>
      <c r="B6" s="27"/>
      <c r="C6" s="28">
        <v>50</v>
      </c>
      <c r="G6" s="1"/>
      <c r="H6" s="1"/>
    </row>
    <row r="7" spans="1:8" x14ac:dyDescent="0.25">
      <c r="A7" s="27" t="s">
        <v>82</v>
      </c>
      <c r="B7" s="27"/>
      <c r="C7" s="28">
        <f>89.9/12</f>
        <v>7.4916666666666671</v>
      </c>
      <c r="G7" s="1"/>
      <c r="H7" s="1"/>
    </row>
    <row r="8" spans="1:8" x14ac:dyDescent="0.25">
      <c r="A8" s="27" t="s">
        <v>82</v>
      </c>
      <c r="B8" s="27"/>
      <c r="C8" s="28">
        <v>16.989999999999998</v>
      </c>
      <c r="G8" s="1"/>
    </row>
    <row r="9" spans="1:8" x14ac:dyDescent="0.25">
      <c r="A9" s="27"/>
      <c r="B9" s="27"/>
      <c r="C9" s="28"/>
      <c r="G9" s="1"/>
    </row>
    <row r="10" spans="1:8" x14ac:dyDescent="0.25">
      <c r="A10" s="27"/>
      <c r="B10" s="27"/>
      <c r="C10" s="28"/>
      <c r="G10" s="1"/>
    </row>
    <row r="11" spans="1:8" x14ac:dyDescent="0.25">
      <c r="A11" s="27"/>
      <c r="B11" s="27"/>
      <c r="C11" s="28"/>
      <c r="G11" s="1"/>
      <c r="H11" s="1"/>
    </row>
    <row r="12" spans="1:8" x14ac:dyDescent="0.25">
      <c r="A12" s="27"/>
      <c r="B12" s="27"/>
      <c r="C12" s="28"/>
      <c r="G12" s="1"/>
    </row>
    <row r="13" spans="1:8" x14ac:dyDescent="0.25">
      <c r="A13" s="27"/>
      <c r="B13" s="27"/>
      <c r="C13" s="28"/>
      <c r="G13" s="1"/>
    </row>
    <row r="14" spans="1:8" x14ac:dyDescent="0.25">
      <c r="A14" s="27"/>
      <c r="B14" s="27"/>
      <c r="C14" s="28"/>
      <c r="G14" s="1"/>
    </row>
    <row r="15" spans="1:8" x14ac:dyDescent="0.25">
      <c r="A15" s="27"/>
      <c r="B15" s="27"/>
      <c r="C15" s="28"/>
      <c r="G15" s="1"/>
    </row>
    <row r="16" spans="1:8" x14ac:dyDescent="0.25">
      <c r="A16" s="27"/>
      <c r="B16" s="27"/>
      <c r="C16" s="28"/>
      <c r="G16" s="1"/>
    </row>
    <row r="17" spans="1:8" x14ac:dyDescent="0.25">
      <c r="A17" s="27"/>
      <c r="B17" s="27"/>
      <c r="C17" s="28"/>
      <c r="G17" s="1"/>
    </row>
    <row r="18" spans="1:8" x14ac:dyDescent="0.25">
      <c r="A18" s="27"/>
      <c r="B18" s="27"/>
      <c r="C18" s="28"/>
      <c r="G18" s="1"/>
    </row>
    <row r="19" spans="1:8" x14ac:dyDescent="0.25">
      <c r="A19" s="27"/>
      <c r="B19" s="27"/>
      <c r="C19" s="28"/>
      <c r="G19" s="1"/>
    </row>
    <row r="20" spans="1:8" x14ac:dyDescent="0.25">
      <c r="A20" t="s">
        <v>3</v>
      </c>
      <c r="C20" s="1">
        <f>SUM(C5:C19)</f>
        <v>79.471666666666664</v>
      </c>
      <c r="G20" s="1"/>
      <c r="H20" s="1"/>
    </row>
  </sheetData>
  <sheetProtection algorithmName="SHA-512" hashValue="ASGxSHzbZTszOBymoWXNSn4wiQOSU49EWxLLyWQFU4ewBMVmmsajvE1NoSE0GSjmJBmYgwY2j4PMmI4eAB4FuQ==" saltValue="GE7nbZDQQ43jxNODdoVfEQ==" spinCount="100000" sheet="1" objects="1" scenarios="1"/>
  <pageMargins left="0.7" right="0.7" top="0.78740157499999996" bottom="0.78740157499999996" header="0.3" footer="0.3"/>
  <pageSetup paperSize="9" orientation="portrait" r:id="rId1"/>
  <headerFooter>
    <oddHeader>&amp;L&amp;A&amp;R&amp;G</oddHeader>
    <oddFooter>&amp;Calexsmindfuel.com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13</vt:i4>
      </vt:variant>
    </vt:vector>
  </HeadingPairs>
  <TitlesOfParts>
    <vt:vector size="13" baseType="lpstr">
      <vt:lpstr>User Manual</vt:lpstr>
      <vt:lpstr>Defining Enough Protocol</vt:lpstr>
      <vt:lpstr>Rent</vt:lpstr>
      <vt:lpstr>Car</vt:lpstr>
      <vt:lpstr>Debt</vt:lpstr>
      <vt:lpstr>Insurances</vt:lpstr>
      <vt:lpstr>Groceries</vt:lpstr>
      <vt:lpstr>DayCare</vt:lpstr>
      <vt:lpstr>Entertainment</vt:lpstr>
      <vt:lpstr>Investments</vt:lpstr>
      <vt:lpstr>MonthlySubs</vt:lpstr>
      <vt:lpstr>Pleasure</vt:lpstr>
      <vt:lpstr>Gym Membership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Küsgen, Hagen (WET)</cp:lastModifiedBy>
  <cp:lastPrinted>2025-10-04T05:56:07Z</cp:lastPrinted>
  <dcterms:created xsi:type="dcterms:W3CDTF">2025-10-01T06:34:01Z</dcterms:created>
  <dcterms:modified xsi:type="dcterms:W3CDTF">2025-10-04T06:39:58Z</dcterms:modified>
</cp:coreProperties>
</file>